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oist/Desktop/"/>
    </mc:Choice>
  </mc:AlternateContent>
  <xr:revisionPtr revIDLastSave="0" documentId="13_ncr:1_{D75D8F94-84D0-2249-9D74-A0B77D493241}" xr6:coauthVersionLast="47" xr6:coauthVersionMax="47" xr10:uidLastSave="{00000000-0000-0000-0000-000000000000}"/>
  <bookViews>
    <workbookView xWindow="-38400" yWindow="500" windowWidth="38400" windowHeight="21100" activeTab="1" xr2:uid="{00000000-000D-0000-FFFF-FFFF00000000}"/>
  </bookViews>
  <sheets>
    <sheet name="Reference" sheetId="1" r:id="rId1"/>
    <sheet name="Evaluation Scoring Sheet" sheetId="2" r:id="rId2"/>
  </sheets>
  <definedNames>
    <definedName name="LIST_0105">Reference!$A$3:$A$7</definedName>
    <definedName name="LIST_0610">Reference!$D$3:$D$7</definedName>
    <definedName name="_xlnm.Print_Area" localSheetId="1">'Evaluation Scoring Sheet'!$A$1:$I$44</definedName>
    <definedName name="TBL_0105">Reference!$A$3:$B$7</definedName>
    <definedName name="TBL_0610">Reference!$D$3:$E$7</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0" i="2" l="1"/>
  <c r="G40" i="2"/>
  <c r="E40" i="2"/>
  <c r="I35" i="2"/>
  <c r="G35" i="2"/>
  <c r="E35" i="2"/>
  <c r="I30" i="2"/>
  <c r="G30" i="2"/>
  <c r="E30" i="2"/>
  <c r="I25" i="2"/>
  <c r="G25" i="2"/>
  <c r="E25" i="2"/>
  <c r="I20" i="2"/>
  <c r="G20" i="2"/>
  <c r="E20" i="2"/>
  <c r="I15" i="2"/>
  <c r="G15" i="2"/>
  <c r="E15" i="2"/>
  <c r="I10" i="2"/>
  <c r="G10" i="2"/>
  <c r="E10" i="2"/>
  <c r="I5" i="2"/>
  <c r="G5" i="2"/>
  <c r="E5" i="2"/>
  <c r="B3" i="2"/>
  <c r="E3" i="2" l="1"/>
  <c r="G3" i="2"/>
  <c r="I3" i="2"/>
</calcChain>
</file>

<file path=xl/sharedStrings.xml><?xml version="1.0" encoding="utf-8"?>
<sst xmlns="http://schemas.openxmlformats.org/spreadsheetml/2006/main" count="66" uniqueCount="59">
  <si>
    <t>1-5者</t>
  </si>
  <si>
    <t>6者以降</t>
  </si>
  <si>
    <t>評価</t>
  </si>
  <si>
    <t>係数</t>
  </si>
  <si>
    <t>Vendor 1</t>
  </si>
  <si>
    <t>Vendor 2</t>
  </si>
  <si>
    <t>Vendor 3</t>
  </si>
  <si>
    <t>Evaluation Criteria</t>
  </si>
  <si>
    <t>Weight</t>
  </si>
  <si>
    <t>Evaluation index</t>
  </si>
  <si>
    <t>Coefficient</t>
  </si>
  <si>
    <t>Score</t>
  </si>
  <si>
    <t>1. Understanding of
    Requirements</t>
  </si>
  <si>
    <t>5  Demonstrates a comprehensive and project-specific understanding of OIST's objectives, BFM operating environment, stakeholder interfaces, constraints, and required outcomes across both work packages. Clearly identifies the principal issues the engagement must resolve without materially misstating or narrowing the required scope.</t>
  </si>
  <si>
    <t>4  Demonstrates a strong understanding of OIST's objectives, operating environment, constraints, and required outcomes, with only minor gaps.</t>
  </si>
  <si>
    <t>3  Demonstrates an adequate general understanding of the requirements, but some aspects are generic, incomplete, or insufficiently connected to OIST's context.</t>
  </si>
  <si>
    <t>2  Demonstrates limited or uneven understanding of the requirements, with material gaps or questionable assumptions.</t>
  </si>
  <si>
    <t>1  Demonstrates poor understanding of the project objectives, operating context, or required outcomes.</t>
  </si>
  <si>
    <t>2. Methodology and Approach
    - Work Package A</t>
  </si>
  <si>
    <t>5  Provides a comprehensive, coherent, and practical methodology for assessing BFM's current organization and service delivery model and developing phased target operating model options. Clearly explains data gathering, stakeholder engagement, analysis, benchmarking, option appraisal, financial implications, validation, decision points, and development of the implementation roadmap.</t>
  </si>
  <si>
    <t>4  Provides a strong and well-structured methodology covering the principal Work Package A activities and outputs, with only minor gaps.</t>
  </si>
  <si>
    <t>3  Provides an adequate methodology that generally covers the required Work Package A scope, but lacks detail, integration, or analytical depth in some areas.</t>
  </si>
  <si>
    <t>2  Provides a partially developed methodology with significant gaps, unclear sequencing, or concerns about its ability to produce the required outcomes.</t>
  </si>
  <si>
    <t>1  Methodology is unclear, incomplete, impractical, or materially misaligned with Work Package A.</t>
  </si>
  <si>
    <t>3. Methodology and Approach
    - Work Package B</t>
  </si>
  <si>
    <t>5  Provides a comprehensive, coherent, and practical methodology for reviewing and improving BFM security management, emergency response support, business continuity processes, responsibilities, documentation, training, and knowledge transfer. Clearly explains process mapping, risk-based prioritization, stakeholder engagement, benchmarking, SOP and template development, validation, and handover.</t>
  </si>
  <si>
    <t>4  Provides a strong and well-structured methodology covering the principal Work Package B activities and outputs, with only minor gaps.</t>
  </si>
  <si>
    <t>3  Provides an adequate methodology that generally covers the required Work Package B scope, but lacks detail, integration, or practical depth in some areas.</t>
  </si>
  <si>
    <t>1  Methodology is unclear, incomplete, impractical, or materially misaligned with Work Package B.</t>
  </si>
  <si>
    <t>4. Relevant Experience, Benchmarking
    and Transformation Capability</t>
  </si>
  <si>
    <t>1  Demonstrates little or no relevant experience, benchmarking capability, or organizational transformation track record.</t>
  </si>
  <si>
    <t>5. Project Team, Resourcing
    and Schedule</t>
  </si>
  <si>
    <t>4  Proposes a strong team and credible resource plan with an achievable schedule meeting the required completion timeframe; only minor clarification is needed.</t>
  </si>
  <si>
    <t>3  Proposes an adequate team, resource allocation, and schedule that appear capable of meeting the required timeframe, but with limited contingency, detail, or clarity regarding availability and dependencies.</t>
  </si>
  <si>
    <t>2  There are material concerns regarding team capability, bilingual support, availability, resource levels, sequencing, contingency, or the ability to complete all work within the required timeframe.</t>
  </si>
  <si>
    <t>1  Team, resourcing, or schedule is inadequate, and the proposal does not demonstrate a credible ability to complete the required work within the required timeframe.</t>
  </si>
  <si>
    <t>6. Deliverables and
    Knowledge Transfer</t>
  </si>
  <si>
    <t>4  Deliverables are well defined, practical, and aligned with the RFP, and the knowledge-transfer and handover approach is strong, with only minor gaps.</t>
  </si>
  <si>
    <t>3  Deliverables and knowledge-transfer arrangements meet the basic requirements but are relatively standard, general, or insufficiently detailed in some areas.</t>
  </si>
  <si>
    <t>2  There are material concerns regarding completeness, clarity, usability, bilingual requirements, training, handover, or sustainability of the proposed outputs.</t>
  </si>
  <si>
    <t>1  Deliverables or knowledge-transfer arrangements are poorly defined, materially incomplete, or unlikely to meet OIST's requirements.</t>
  </si>
  <si>
    <t>7. Commercial and
    Contractual Compliance</t>
  </si>
  <si>
    <t>4  Substantially complies with requirements; only minor clarifications or low-risk qualifications are identified.</t>
  </si>
  <si>
    <t>3  Generally complies, but several clarifications or qualifications require resolution and create manageable commercial or contractual risk.</t>
  </si>
  <si>
    <t>2  Includes significant qualifications, exclusions, omissions, or contractual concerns that create material risk or could affect delivery of the required scope.</t>
  </si>
  <si>
    <t>1  Contains major non-compliance, unacceptable qualifications, or omissions that materially undermine the proposal.</t>
  </si>
  <si>
    <t>5  Lowest price</t>
    <phoneticPr fontId="1"/>
  </si>
  <si>
    <t>4  Second lowest (high-ranked)</t>
    <phoneticPr fontId="1"/>
  </si>
  <si>
    <t>3  Mid-range</t>
    <phoneticPr fontId="1"/>
  </si>
  <si>
    <t>2  Relatively high</t>
    <phoneticPr fontId="1"/>
  </si>
  <si>
    <t>1  Highest price</t>
    <phoneticPr fontId="1"/>
  </si>
  <si>
    <t>5  Demonstrates extensive and directly relevant experience in comparable FM, operating model, organization and governance, outsourcing, security, risk, or continuity engagements. Relevant experience includes universities, research institutions, laboratories, healthcare facilities, critical infrastructure, housing management, campus services, data centres, or similarly complex multi-service environments. Demonstrates substantial experience supporting organizational transformation, operating model redesign, governance improvement, outsourcing reviews, or other major change initiatives.</t>
  </si>
  <si>
    <t>4  Demonstrates significant relevant experience in FM, operating model, organization and governance, outsourcing, security, risk, or continuity engagements. Relevant experience includes one or more comparable sectors such as universities, research institutions, laboratories, healthcare facilities, critical infrastructure, housing management, campus services, data centres, or similarly complex operational environments. Demonstrates relevant experience supporting organizational transformation, operating model improvement, governance enhancement, outsourcing reviews, or related change initiatives.</t>
  </si>
  <si>
    <t>2  Demonstrates limited directly relevant experience, limited benchmarking capability, or limited experience supporting comparable organizational or operational improvement initiatives.</t>
  </si>
  <si>
    <t>8. Price</t>
  </si>
  <si>
    <t>5  Proposes highly qualified project leadership and an appropriately balanced team with clear roles, relevant specialist expertise, senior oversight, effective English/Japanese capability, and sufficient committed on-site and off-site resources. The integrated schedule is well structured and provides a realistic and credible basis for completion of all required work within approximately four months and no later than 31 March 2027.</t>
  </si>
  <si>
    <t>5  Fully complies with all mandatory commercial, contractual, confidentiality, data-handling, and submission requirements. Any assumptions, dependencies, qualifications, and exclusions are transparent, limited and reasonable, and present low commercial or delivery risk.</t>
  </si>
  <si>
    <t>3  Demonstrates relevant experience and some benchmarking or transformation capability, but experience is limited in scale, comparability, sector relevance, depth, or demonstrated involvement in comparable initiatives.</t>
  </si>
  <si>
    <t>5 Clearly defines complete, practical, internally consistent deliverables aligned with the RFP. Outputs are structured for executive decision-making and operational use, with a strong approach to bilingual requirements, documentation, training, handover, knowledge transfer, and ongoing use by nominated OIST staff after project completion.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</si>
</sst>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charset val="128"/>
      <scheme val="minor"/>
    </font>
    <font>
      <sz val="12"/>
      <color theme="1"/>
      <name val="Meiryo UI"/>
      <family val="3"/>
      <charset val="128"/>
    </font>
    <font>
      <sz val="12"/>
      <color rgb="FF000000"/>
      <name val="Meiryo UI"/>
      <family val="3"/>
      <charset val="128"/>
    </font>
    <font>
      <b/>
      <sz val="12"/>
      <color theme="1"/>
      <name val="Meiryo Ui"/>
      <family val="2"/>
      <charset val="128"/>
    </font>
    <font>
      <sz val="12"/>
      <color theme="1"/>
      <name val="Meiryo Ui"/>
      <family val="2"/>
      <charset val="128"/>
    </font>
    <font>
      <sz val="11"/>
      <color theme="1"/>
      <name val="Meiryo Ui"/>
      <family val="2"/>
      <charset val="128"/>
    </font>
    <font>
      <b/>
      <sz val="9"/>
      <color theme="1"/>
      <name val="Meiryo Ui"/>
      <family val="2"/>
      <charset val="128"/>
    </font>
    <font>
      <b/>
      <sz val="8"/>
      <color theme="1"/>
      <name val="Meiryo Ui"/>
      <family val="2"/>
      <charset val="128"/>
    </font>
    <font>
      <b/>
      <sz val="10"/>
      <color rgb="FF000000"/>
      <name val="Meiryo Ui"/>
      <family val="2"/>
      <charset val="128"/>
    </font>
    <font>
      <sz val="10"/>
      <color rgb="FF000000"/>
      <name val="Meiryo Ui"/>
      <family val="2"/>
      <charset val="128"/>
    </font>
    <font>
      <sz val="10"/>
      <color theme="1"/>
      <name val="Meiryo Ui"/>
      <family val="2"/>
      <charset val="128"/>
    </font>
    <font>
      <b/>
      <sz val="10"/>
      <color theme="1"/>
      <name val="Meiryo Ui"/>
      <family val="2"/>
      <charset val="128"/>
    </font>
  </fonts>
  <fills count="10">
    <fill>
      <patternFill patternType="none"/>
    </fill>
    <fill>
      <patternFill patternType="gray125"/>
    </fill>
    <fill>
      <patternFill patternType="solid">
        <fgColor rgb="FFF6C5AC"/>
        <bgColor indexed="64"/>
      </patternFill>
    </fill>
    <fill>
      <patternFill patternType="solid">
        <fgColor rgb="FFFFFF00"/>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rgb="FFFFFFE5"/>
        <bgColor indexed="64"/>
      </patternFill>
    </fill>
  </fills>
  <borders count="9">
    <border>
      <left/>
      <right/>
      <top/>
      <bottom/>
      <diagonal/>
    </border>
    <border>
      <left style="medium">
        <color rgb="FFA6A6A6"/>
      </left>
      <right style="medium">
        <color rgb="FFA6A6A6"/>
      </right>
      <top style="medium">
        <color rgb="FFA6A6A6"/>
      </top>
      <bottom style="medium">
        <color rgb="FFA6A6A6"/>
      </bottom>
      <diagonal/>
    </border>
    <border>
      <left/>
      <right style="medium">
        <color rgb="FFA6A6A6"/>
      </right>
      <top style="medium">
        <color rgb="FFA6A6A6"/>
      </top>
      <bottom style="medium">
        <color rgb="FFA6A6A6"/>
      </bottom>
      <diagonal/>
    </border>
    <border>
      <left style="medium">
        <color rgb="FFA6A6A6"/>
      </left>
      <right style="medium">
        <color rgb="FFA6A6A6"/>
      </right>
      <top/>
      <bottom style="medium">
        <color rgb="FFA6A6A6"/>
      </bottom>
      <diagonal/>
    </border>
    <border>
      <left style="medium">
        <color rgb="FFA6A6A6"/>
      </left>
      <right style="medium">
        <color rgb="FFA6A6A6"/>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rgb="FFA6A6A6"/>
      </left>
      <right style="medium">
        <color rgb="FFA6A6A6"/>
      </right>
      <top style="medium">
        <color rgb="FFA6A6A6"/>
      </top>
      <bottom style="thin">
        <color rgb="FFA6A6A6"/>
      </bottom>
      <diagonal/>
    </border>
    <border>
      <left style="medium">
        <color rgb="FFA6A6A6"/>
      </left>
      <right style="medium">
        <color rgb="FFA6A6A6"/>
      </right>
      <top style="thin">
        <color rgb="FFA6A6A6"/>
      </top>
      <bottom style="thin">
        <color rgb="FFA6A6A6"/>
      </bottom>
      <diagonal/>
    </border>
    <border>
      <left style="medium">
        <color rgb="FFA6A6A6"/>
      </left>
      <right style="medium">
        <color rgb="FFA6A6A6"/>
      </right>
      <top style="thin">
        <color rgb="FFA6A6A6"/>
      </top>
      <bottom style="medium">
        <color rgb="FFA6A6A6"/>
      </bottom>
      <diagonal/>
    </border>
  </borders>
  <cellStyleXfs count="1">
    <xf numFmtId="0" fontId="0" fillId="0" borderId="0">
      <alignment vertical="center"/>
    </xf>
  </cellStyleXfs>
  <cellXfs count="44">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Continuous" vertical="center"/>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2" fillId="3"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 fillId="7" borderId="0" xfId="0" applyFont="1" applyFill="1" applyAlignment="1">
      <alignment horizontal="centerContinuous" vertical="center"/>
    </xf>
    <xf numFmtId="0" fontId="0" fillId="0" borderId="0" xfId="0" applyAlignment="1"/>
    <xf numFmtId="0" fontId="3" fillId="0" borderId="0" xfId="0" applyFont="1">
      <alignment vertical="center"/>
    </xf>
    <xf numFmtId="0" fontId="4" fillId="0" borderId="0" xfId="0" applyFont="1" applyAlignment="1">
      <alignment horizontal="right" vertical="center"/>
    </xf>
    <xf numFmtId="0" fontId="5" fillId="0" borderId="0" xfId="0" applyFont="1" applyAlignment="1"/>
    <xf numFmtId="0" fontId="5" fillId="0" borderId="0" xfId="0" applyFont="1">
      <alignment vertical="center"/>
    </xf>
    <xf numFmtId="0" fontId="5" fillId="0" borderId="0" xfId="0" applyFont="1" applyAlignment="1">
      <alignment horizontal="center" vertical="center"/>
    </xf>
    <xf numFmtId="0" fontId="4" fillId="0" borderId="0" xfId="0" applyFont="1" applyAlignment="1">
      <alignment horizontal="left" vertical="center"/>
    </xf>
    <xf numFmtId="0" fontId="3" fillId="0" borderId="0" xfId="0" applyFont="1" applyAlignment="1">
      <alignment horizontal="center" vertical="center"/>
    </xf>
    <xf numFmtId="0" fontId="4" fillId="4" borderId="0" xfId="0" applyFont="1" applyFill="1" applyAlignment="1">
      <alignment horizontal="left" vertical="center"/>
    </xf>
    <xf numFmtId="0" fontId="3" fillId="4" borderId="0" xfId="0" applyFont="1" applyFill="1" applyAlignment="1">
      <alignment horizontal="left" vertical="center"/>
    </xf>
    <xf numFmtId="0" fontId="4" fillId="5" borderId="0" xfId="0" applyFont="1" applyFill="1" applyAlignment="1">
      <alignment horizontal="left" vertical="center"/>
    </xf>
    <xf numFmtId="0" fontId="3" fillId="5" borderId="0" xfId="0" applyFont="1" applyFill="1" applyAlignment="1">
      <alignment horizontal="left" vertical="center"/>
    </xf>
    <xf numFmtId="0" fontId="4" fillId="6" borderId="0" xfId="0" applyFont="1" applyFill="1" applyAlignment="1">
      <alignment horizontal="left" vertical="center"/>
    </xf>
    <xf numFmtId="0" fontId="3" fillId="6" borderId="0" xfId="0" applyFont="1" applyFill="1" applyAlignment="1">
      <alignment horizontal="left" vertical="center"/>
    </xf>
    <xf numFmtId="0" fontId="8" fillId="8" borderId="1" xfId="0" applyFont="1" applyFill="1" applyBorder="1" applyAlignment="1">
      <alignment horizontal="center" vertical="center" wrapText="1"/>
    </xf>
    <xf numFmtId="0" fontId="8" fillId="8" borderId="2"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10" fillId="0" borderId="6" xfId="0" applyFont="1" applyBorder="1" applyAlignment="1">
      <alignment horizontal="left" vertical="top" wrapText="1"/>
    </xf>
    <xf numFmtId="0" fontId="10" fillId="0" borderId="7" xfId="0" applyFont="1" applyBorder="1" applyAlignment="1">
      <alignment horizontal="left" vertical="top" wrapText="1"/>
    </xf>
    <xf numFmtId="0" fontId="10" fillId="0" borderId="8" xfId="0" applyFont="1" applyBorder="1" applyAlignment="1">
      <alignment horizontal="left" vertical="top" wrapText="1"/>
    </xf>
    <xf numFmtId="0" fontId="11" fillId="0" borderId="1" xfId="0" applyFont="1" applyBorder="1" applyAlignment="1">
      <alignment horizontal="center" vertical="center" wrapText="1"/>
    </xf>
    <xf numFmtId="0" fontId="5" fillId="0" borderId="4" xfId="0" applyFont="1" applyBorder="1" applyAlignment="1"/>
    <xf numFmtId="0" fontId="5" fillId="0" borderId="3" xfId="0" applyFont="1" applyBorder="1" applyAlignment="1"/>
    <xf numFmtId="0" fontId="10" fillId="9" borderId="1" xfId="0" applyFont="1" applyFill="1" applyBorder="1" applyAlignment="1" applyProtection="1">
      <alignment horizontal="center" vertical="center" wrapText="1"/>
      <protection locked="0"/>
    </xf>
    <xf numFmtId="0" fontId="5" fillId="0" borderId="4" xfId="0" applyFont="1" applyBorder="1" applyAlignment="1" applyProtection="1">
      <protection locked="0"/>
    </xf>
    <xf numFmtId="0" fontId="5" fillId="0" borderId="3" xfId="0" applyFont="1" applyBorder="1" applyAlignment="1" applyProtection="1">
      <protection locked="0"/>
    </xf>
    <xf numFmtId="0" fontId="10" fillId="0" borderId="1" xfId="0" applyFont="1" applyBorder="1" applyAlignment="1">
      <alignment horizontal="center" vertical="center" wrapText="1"/>
    </xf>
    <xf numFmtId="0" fontId="6" fillId="4" borderId="0" xfId="0" applyFont="1" applyFill="1" applyAlignment="1">
      <alignment horizontal="center" vertical="center" wrapText="1"/>
    </xf>
    <xf numFmtId="0" fontId="5" fillId="0" borderId="0" xfId="0" applyFont="1" applyAlignment="1"/>
    <xf numFmtId="0" fontId="6" fillId="5" borderId="0" xfId="0" applyFont="1" applyFill="1" applyAlignment="1">
      <alignment horizontal="center" vertical="center" wrapText="1"/>
    </xf>
    <xf numFmtId="0" fontId="7" fillId="6"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
  <sheetViews>
    <sheetView showGridLines="0" workbookViewId="0"/>
  </sheetViews>
  <sheetFormatPr baseColWidth="10" defaultColWidth="8.83203125" defaultRowHeight="15" x14ac:dyDescent="0.2"/>
  <cols>
    <col min="1" max="2" width="5.6640625" style="8" bestFit="1" customWidth="1"/>
    <col min="3" max="3" width="4.5" style="8" customWidth="1"/>
    <col min="4" max="5" width="5.6640625" style="8" bestFit="1" customWidth="1"/>
  </cols>
  <sheetData>
    <row r="1" spans="1:5" ht="18" x14ac:dyDescent="0.2">
      <c r="A1" s="2" t="s">
        <v>0</v>
      </c>
      <c r="B1" s="2"/>
      <c r="C1" s="1"/>
      <c r="D1" s="7" t="s">
        <v>1</v>
      </c>
      <c r="E1" s="7"/>
    </row>
    <row r="2" spans="1:5" ht="19" x14ac:dyDescent="0.2">
      <c r="A2" s="5" t="s">
        <v>2</v>
      </c>
      <c r="B2" s="6" t="s">
        <v>3</v>
      </c>
      <c r="C2" s="1"/>
      <c r="D2" s="5" t="s">
        <v>2</v>
      </c>
      <c r="E2" s="6" t="s">
        <v>3</v>
      </c>
    </row>
    <row r="3" spans="1:5" ht="18" x14ac:dyDescent="0.2">
      <c r="A3" s="3">
        <v>5</v>
      </c>
      <c r="B3" s="4">
        <v>1</v>
      </c>
      <c r="C3" s="1"/>
      <c r="D3" s="3">
        <v>5</v>
      </c>
      <c r="E3" s="4">
        <v>0.2</v>
      </c>
    </row>
    <row r="4" spans="1:5" ht="18" x14ac:dyDescent="0.2">
      <c r="A4" s="3">
        <v>4</v>
      </c>
      <c r="B4" s="4">
        <v>0.8</v>
      </c>
      <c r="C4" s="1"/>
      <c r="D4" s="3">
        <v>4</v>
      </c>
      <c r="E4" s="4">
        <v>0.2</v>
      </c>
    </row>
    <row r="5" spans="1:5" ht="18" x14ac:dyDescent="0.2">
      <c r="A5" s="3">
        <v>3</v>
      </c>
      <c r="B5" s="4">
        <v>0.6</v>
      </c>
      <c r="C5" s="1"/>
      <c r="D5" s="3">
        <v>3</v>
      </c>
      <c r="E5" s="4">
        <v>0.2</v>
      </c>
    </row>
    <row r="6" spans="1:5" ht="18" x14ac:dyDescent="0.2">
      <c r="A6" s="3">
        <v>2</v>
      </c>
      <c r="B6" s="4">
        <v>0.4</v>
      </c>
      <c r="C6" s="1"/>
      <c r="D6" s="3">
        <v>2</v>
      </c>
      <c r="E6" s="4">
        <v>0.2</v>
      </c>
    </row>
    <row r="7" spans="1:5" ht="18" x14ac:dyDescent="0.2">
      <c r="A7" s="3">
        <v>1</v>
      </c>
      <c r="B7" s="4">
        <v>0.2</v>
      </c>
      <c r="C7" s="1"/>
      <c r="D7" s="3">
        <v>1</v>
      </c>
      <c r="E7" s="4">
        <v>0.2</v>
      </c>
    </row>
  </sheetData>
  <sheetProtection algorithmName="SHA-512" hashValue="7HVVZLsXjki9P7jNSPwZMkWkKoVJaSkaAi5BhAarS7nB2FCIaVDRO2UVc7fNX7y/xm763Aszt7Z56kVxI5IhKA==" saltValue="0CR0YsEn4Yb+ryXyOGHx8A=="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4"/>
  <sheetViews>
    <sheetView showGridLines="0" tabSelected="1" zoomScale="110" zoomScaleNormal="110" workbookViewId="0">
      <pane xSplit="2" ySplit="4" topLeftCell="C5" activePane="bottomRight" state="frozen"/>
      <selection pane="topRight"/>
      <selection pane="bottomLeft"/>
      <selection pane="bottomRight"/>
    </sheetView>
  </sheetViews>
  <sheetFormatPr baseColWidth="10" defaultColWidth="8.83203125" defaultRowHeight="15" x14ac:dyDescent="0.2"/>
  <cols>
    <col min="1" max="1" width="17.6640625" style="8" customWidth="1"/>
    <col min="2" max="2" width="8.6640625" style="8" customWidth="1"/>
    <col min="3" max="3" width="146.33203125" style="8" customWidth="1"/>
    <col min="4" max="4" width="9.83203125" style="8" customWidth="1"/>
    <col min="5" max="5" width="8" style="8" customWidth="1"/>
    <col min="6" max="6" width="9.83203125" style="8" customWidth="1"/>
    <col min="7" max="7" width="8" style="8" customWidth="1"/>
    <col min="8" max="8" width="9.83203125" style="8" customWidth="1"/>
    <col min="9" max="9" width="8" style="8" customWidth="1"/>
  </cols>
  <sheetData>
    <row r="1" spans="1:9" ht="18" x14ac:dyDescent="0.2">
      <c r="A1" s="9"/>
      <c r="B1" s="10"/>
      <c r="C1" s="11"/>
      <c r="D1" s="40" t="s">
        <v>4</v>
      </c>
      <c r="E1" s="41"/>
      <c r="F1" s="42" t="s">
        <v>5</v>
      </c>
      <c r="G1" s="41"/>
      <c r="H1" s="43" t="s">
        <v>6</v>
      </c>
      <c r="I1" s="41"/>
    </row>
    <row r="2" spans="1:9" ht="16" x14ac:dyDescent="0.2">
      <c r="A2" s="12"/>
      <c r="B2" s="13"/>
      <c r="C2" s="12"/>
      <c r="D2" s="41"/>
      <c r="E2" s="41"/>
      <c r="F2" s="41"/>
      <c r="G2" s="41"/>
      <c r="H2" s="41"/>
      <c r="I2" s="41"/>
    </row>
    <row r="3" spans="1:9" ht="19" thickBot="1" x14ac:dyDescent="0.25">
      <c r="A3" s="14"/>
      <c r="B3" s="15">
        <f>SUM(B5:B44)</f>
        <v>100</v>
      </c>
      <c r="C3" s="14"/>
      <c r="D3" s="16"/>
      <c r="E3" s="17">
        <f>SUM(E5:E44)</f>
        <v>0</v>
      </c>
      <c r="F3" s="18"/>
      <c r="G3" s="19">
        <f>SUM(G5:G44)</f>
        <v>0</v>
      </c>
      <c r="H3" s="20"/>
      <c r="I3" s="21">
        <f>SUM(I5:I44)</f>
        <v>0</v>
      </c>
    </row>
    <row r="4" spans="1:9" ht="17" thickBot="1" x14ac:dyDescent="0.25">
      <c r="A4" s="22" t="s">
        <v>7</v>
      </c>
      <c r="B4" s="23" t="s">
        <v>8</v>
      </c>
      <c r="C4" s="23" t="s">
        <v>9</v>
      </c>
      <c r="D4" s="24" t="s">
        <v>10</v>
      </c>
      <c r="E4" s="25" t="s">
        <v>11</v>
      </c>
      <c r="F4" s="26" t="s">
        <v>10</v>
      </c>
      <c r="G4" s="27" t="s">
        <v>11</v>
      </c>
      <c r="H4" s="28" t="s">
        <v>10</v>
      </c>
      <c r="I4" s="29" t="s">
        <v>11</v>
      </c>
    </row>
    <row r="5" spans="1:9" ht="33" thickBot="1" x14ac:dyDescent="0.25">
      <c r="A5" s="39" t="s">
        <v>12</v>
      </c>
      <c r="B5" s="39">
        <v>10</v>
      </c>
      <c r="C5" s="30" t="s">
        <v>13</v>
      </c>
      <c r="D5" s="36"/>
      <c r="E5" s="33">
        <f>$B5*IFERROR(VLOOKUP(D5,TBL_0105,2,FALSE),0)</f>
        <v>0</v>
      </c>
      <c r="F5" s="36"/>
      <c r="G5" s="33">
        <f>$B5*IFERROR(VLOOKUP(F5,TBL_0105,2,FALSE),0)</f>
        <v>0</v>
      </c>
      <c r="H5" s="36"/>
      <c r="I5" s="33">
        <f>$B5*IFERROR(VLOOKUP(H5,TBL_0105,2,FALSE),0)</f>
        <v>0</v>
      </c>
    </row>
    <row r="6" spans="1:9" ht="16" x14ac:dyDescent="0.2">
      <c r="A6" s="34"/>
      <c r="B6" s="34"/>
      <c r="C6" s="31" t="s">
        <v>14</v>
      </c>
      <c r="D6" s="37"/>
      <c r="E6" s="34"/>
      <c r="F6" s="37"/>
      <c r="G6" s="34"/>
      <c r="H6" s="37"/>
      <c r="I6" s="34"/>
    </row>
    <row r="7" spans="1:9" ht="16" x14ac:dyDescent="0.2">
      <c r="A7" s="34"/>
      <c r="B7" s="34"/>
      <c r="C7" s="31" t="s">
        <v>15</v>
      </c>
      <c r="D7" s="37"/>
      <c r="E7" s="34"/>
      <c r="F7" s="37"/>
      <c r="G7" s="34"/>
      <c r="H7" s="37"/>
      <c r="I7" s="34"/>
    </row>
    <row r="8" spans="1:9" ht="16" x14ac:dyDescent="0.2">
      <c r="A8" s="34"/>
      <c r="B8" s="34"/>
      <c r="C8" s="31" t="s">
        <v>16</v>
      </c>
      <c r="D8" s="37"/>
      <c r="E8" s="34"/>
      <c r="F8" s="37"/>
      <c r="G8" s="34"/>
      <c r="H8" s="37"/>
      <c r="I8" s="34"/>
    </row>
    <row r="9" spans="1:9" ht="17" thickBot="1" x14ac:dyDescent="0.25">
      <c r="A9" s="35"/>
      <c r="B9" s="35"/>
      <c r="C9" s="32" t="s">
        <v>17</v>
      </c>
      <c r="D9" s="38"/>
      <c r="E9" s="35"/>
      <c r="F9" s="38"/>
      <c r="G9" s="35"/>
      <c r="H9" s="38"/>
      <c r="I9" s="35"/>
    </row>
    <row r="10" spans="1:9" ht="49" thickBot="1" x14ac:dyDescent="0.25">
      <c r="A10" s="39" t="s">
        <v>18</v>
      </c>
      <c r="B10" s="39">
        <v>15</v>
      </c>
      <c r="C10" s="30" t="s">
        <v>19</v>
      </c>
      <c r="D10" s="36"/>
      <c r="E10" s="33">
        <f>$B10*IFERROR(VLOOKUP(D10,TBL_0105,2,FALSE),0)</f>
        <v>0</v>
      </c>
      <c r="F10" s="36"/>
      <c r="G10" s="33">
        <f>$B10*IFERROR(VLOOKUP(F10,TBL_0105,2,FALSE),0)</f>
        <v>0</v>
      </c>
      <c r="H10" s="36"/>
      <c r="I10" s="33">
        <f>$B10*IFERROR(VLOOKUP(H10,TBL_0105,2,FALSE),0)</f>
        <v>0</v>
      </c>
    </row>
    <row r="11" spans="1:9" ht="16" x14ac:dyDescent="0.2">
      <c r="A11" s="34"/>
      <c r="B11" s="34"/>
      <c r="C11" s="31" t="s">
        <v>20</v>
      </c>
      <c r="D11" s="37"/>
      <c r="E11" s="34"/>
      <c r="F11" s="37"/>
      <c r="G11" s="34"/>
      <c r="H11" s="37"/>
      <c r="I11" s="34"/>
    </row>
    <row r="12" spans="1:9" ht="16" x14ac:dyDescent="0.2">
      <c r="A12" s="34"/>
      <c r="B12" s="34"/>
      <c r="C12" s="31" t="s">
        <v>21</v>
      </c>
      <c r="D12" s="37"/>
      <c r="E12" s="34"/>
      <c r="F12" s="37"/>
      <c r="G12" s="34"/>
      <c r="H12" s="37"/>
      <c r="I12" s="34"/>
    </row>
    <row r="13" spans="1:9" ht="16" x14ac:dyDescent="0.2">
      <c r="A13" s="34"/>
      <c r="B13" s="34"/>
      <c r="C13" s="31" t="s">
        <v>22</v>
      </c>
      <c r="D13" s="37"/>
      <c r="E13" s="34"/>
      <c r="F13" s="37"/>
      <c r="G13" s="34"/>
      <c r="H13" s="37"/>
      <c r="I13" s="34"/>
    </row>
    <row r="14" spans="1:9" ht="17" thickBot="1" x14ac:dyDescent="0.25">
      <c r="A14" s="35"/>
      <c r="B14" s="35"/>
      <c r="C14" s="32" t="s">
        <v>23</v>
      </c>
      <c r="D14" s="38"/>
      <c r="E14" s="35"/>
      <c r="F14" s="38"/>
      <c r="G14" s="35"/>
      <c r="H14" s="38"/>
      <c r="I14" s="35"/>
    </row>
    <row r="15" spans="1:9" ht="49" thickBot="1" x14ac:dyDescent="0.25">
      <c r="A15" s="39" t="s">
        <v>24</v>
      </c>
      <c r="B15" s="39">
        <v>15</v>
      </c>
      <c r="C15" s="30" t="s">
        <v>25</v>
      </c>
      <c r="D15" s="36"/>
      <c r="E15" s="33">
        <f>$B15*IFERROR(VLOOKUP(D15,TBL_0105,2,FALSE),0)</f>
        <v>0</v>
      </c>
      <c r="F15" s="36"/>
      <c r="G15" s="33">
        <f>$B15*IFERROR(VLOOKUP(F15,TBL_0105,2,FALSE),0)</f>
        <v>0</v>
      </c>
      <c r="H15" s="36"/>
      <c r="I15" s="33">
        <f>$B15*IFERROR(VLOOKUP(H15,TBL_0105,2,FALSE),0)</f>
        <v>0</v>
      </c>
    </row>
    <row r="16" spans="1:9" ht="16" x14ac:dyDescent="0.2">
      <c r="A16" s="34"/>
      <c r="B16" s="34"/>
      <c r="C16" s="31" t="s">
        <v>26</v>
      </c>
      <c r="D16" s="37"/>
      <c r="E16" s="34"/>
      <c r="F16" s="37"/>
      <c r="G16" s="34"/>
      <c r="H16" s="37"/>
      <c r="I16" s="34"/>
    </row>
    <row r="17" spans="1:9" ht="16" x14ac:dyDescent="0.2">
      <c r="A17" s="34"/>
      <c r="B17" s="34"/>
      <c r="C17" s="31" t="s">
        <v>27</v>
      </c>
      <c r="D17" s="37"/>
      <c r="E17" s="34"/>
      <c r="F17" s="37"/>
      <c r="G17" s="34"/>
      <c r="H17" s="37"/>
      <c r="I17" s="34"/>
    </row>
    <row r="18" spans="1:9" ht="16" x14ac:dyDescent="0.2">
      <c r="A18" s="34"/>
      <c r="B18" s="34"/>
      <c r="C18" s="31" t="s">
        <v>22</v>
      </c>
      <c r="D18" s="37"/>
      <c r="E18" s="34"/>
      <c r="F18" s="37"/>
      <c r="G18" s="34"/>
      <c r="H18" s="37"/>
      <c r="I18" s="34"/>
    </row>
    <row r="19" spans="1:9" ht="17" thickBot="1" x14ac:dyDescent="0.25">
      <c r="A19" s="35"/>
      <c r="B19" s="35"/>
      <c r="C19" s="32" t="s">
        <v>28</v>
      </c>
      <c r="D19" s="38"/>
      <c r="E19" s="35"/>
      <c r="F19" s="38"/>
      <c r="G19" s="35"/>
      <c r="H19" s="38"/>
      <c r="I19" s="35"/>
    </row>
    <row r="20" spans="1:9" ht="65" thickBot="1" x14ac:dyDescent="0.25">
      <c r="A20" s="39" t="s">
        <v>29</v>
      </c>
      <c r="B20" s="39">
        <v>20</v>
      </c>
      <c r="C20" s="30" t="s">
        <v>51</v>
      </c>
      <c r="D20" s="36"/>
      <c r="E20" s="33">
        <f>$B20*IFERROR(VLOOKUP(D20,TBL_0105,2,FALSE),0)</f>
        <v>0</v>
      </c>
      <c r="F20" s="36"/>
      <c r="G20" s="33">
        <f>$B20*IFERROR(VLOOKUP(F20,TBL_0105,2,FALSE),0)</f>
        <v>0</v>
      </c>
      <c r="H20" s="36"/>
      <c r="I20" s="33">
        <f>$B20*IFERROR(VLOOKUP(H20,TBL_0105,2,FALSE),0)</f>
        <v>0</v>
      </c>
    </row>
    <row r="21" spans="1:9" ht="64" x14ac:dyDescent="0.2">
      <c r="A21" s="34"/>
      <c r="B21" s="34"/>
      <c r="C21" s="31" t="s">
        <v>52</v>
      </c>
      <c r="D21" s="37"/>
      <c r="E21" s="34"/>
      <c r="F21" s="37"/>
      <c r="G21" s="34"/>
      <c r="H21" s="37"/>
      <c r="I21" s="34"/>
    </row>
    <row r="22" spans="1:9" ht="32" x14ac:dyDescent="0.2">
      <c r="A22" s="34"/>
      <c r="B22" s="34"/>
      <c r="C22" s="31" t="s">
        <v>57</v>
      </c>
      <c r="D22" s="37"/>
      <c r="E22" s="34"/>
      <c r="F22" s="37"/>
      <c r="G22" s="34"/>
      <c r="H22" s="37"/>
      <c r="I22" s="34"/>
    </row>
    <row r="23" spans="1:9" ht="32" x14ac:dyDescent="0.2">
      <c r="A23" s="34"/>
      <c r="B23" s="34"/>
      <c r="C23" s="31" t="s">
        <v>53</v>
      </c>
      <c r="D23" s="37"/>
      <c r="E23" s="34"/>
      <c r="F23" s="37"/>
      <c r="G23" s="34"/>
      <c r="H23" s="37"/>
      <c r="I23" s="34"/>
    </row>
    <row r="24" spans="1:9" ht="17" thickBot="1" x14ac:dyDescent="0.25">
      <c r="A24" s="35"/>
      <c r="B24" s="35"/>
      <c r="C24" s="32" t="s">
        <v>30</v>
      </c>
      <c r="D24" s="38"/>
      <c r="E24" s="35"/>
      <c r="F24" s="38"/>
      <c r="G24" s="35"/>
      <c r="H24" s="38"/>
      <c r="I24" s="35"/>
    </row>
    <row r="25" spans="1:9" ht="49" thickBot="1" x14ac:dyDescent="0.25">
      <c r="A25" s="39" t="s">
        <v>31</v>
      </c>
      <c r="B25" s="39">
        <v>20</v>
      </c>
      <c r="C25" s="30" t="s">
        <v>55</v>
      </c>
      <c r="D25" s="36"/>
      <c r="E25" s="33">
        <f>$B25*IFERROR(VLOOKUP(D25,TBL_0105,2,FALSE),0)</f>
        <v>0</v>
      </c>
      <c r="F25" s="36"/>
      <c r="G25" s="33">
        <f>$B25*IFERROR(VLOOKUP(F25,TBL_0105,2,FALSE),0)</f>
        <v>0</v>
      </c>
      <c r="H25" s="36"/>
      <c r="I25" s="33">
        <f>$B25*IFERROR(VLOOKUP(H25,TBL_0105,2,FALSE),0)</f>
        <v>0</v>
      </c>
    </row>
    <row r="26" spans="1:9" ht="16" x14ac:dyDescent="0.2">
      <c r="A26" s="34"/>
      <c r="B26" s="34"/>
      <c r="C26" s="31" t="s">
        <v>32</v>
      </c>
      <c r="D26" s="37"/>
      <c r="E26" s="34"/>
      <c r="F26" s="37"/>
      <c r="G26" s="34"/>
      <c r="H26" s="37"/>
      <c r="I26" s="34"/>
    </row>
    <row r="27" spans="1:9" ht="32" x14ac:dyDescent="0.2">
      <c r="A27" s="34"/>
      <c r="B27" s="34"/>
      <c r="C27" s="31" t="s">
        <v>33</v>
      </c>
      <c r="D27" s="37"/>
      <c r="E27" s="34"/>
      <c r="F27" s="37"/>
      <c r="G27" s="34"/>
      <c r="H27" s="37"/>
      <c r="I27" s="34"/>
    </row>
    <row r="28" spans="1:9" ht="32" x14ac:dyDescent="0.2">
      <c r="A28" s="34"/>
      <c r="B28" s="34"/>
      <c r="C28" s="31" t="s">
        <v>34</v>
      </c>
      <c r="D28" s="37"/>
      <c r="E28" s="34"/>
      <c r="F28" s="37"/>
      <c r="G28" s="34"/>
      <c r="H28" s="37"/>
      <c r="I28" s="34"/>
    </row>
    <row r="29" spans="1:9" ht="17" thickBot="1" x14ac:dyDescent="0.25">
      <c r="A29" s="35"/>
      <c r="B29" s="35"/>
      <c r="C29" s="32" t="s">
        <v>35</v>
      </c>
      <c r="D29" s="38"/>
      <c r="E29" s="35"/>
      <c r="F29" s="38"/>
      <c r="G29" s="35"/>
      <c r="H29" s="38"/>
      <c r="I29" s="35"/>
    </row>
    <row r="30" spans="1:9" ht="49" thickBot="1" x14ac:dyDescent="0.25">
      <c r="A30" s="39" t="s">
        <v>36</v>
      </c>
      <c r="B30" s="39">
        <v>10</v>
      </c>
      <c r="C30" s="30" t="s">
        <v>58</v>
      </c>
      <c r="D30" s="36"/>
      <c r="E30" s="33">
        <f>$B30*IFERROR(VLOOKUP(D30,TBL_0105,2,FALSE),0)</f>
        <v>0</v>
      </c>
      <c r="F30" s="36"/>
      <c r="G30" s="33">
        <f>$B30*IFERROR(VLOOKUP(F30,TBL_0105,2,FALSE),0)</f>
        <v>0</v>
      </c>
      <c r="H30" s="36"/>
      <c r="I30" s="33">
        <f>$B30*IFERROR(VLOOKUP(H30,TBL_0105,2,FALSE),0)</f>
        <v>0</v>
      </c>
    </row>
    <row r="31" spans="1:9" ht="16" x14ac:dyDescent="0.2">
      <c r="A31" s="34"/>
      <c r="B31" s="34"/>
      <c r="C31" s="31" t="s">
        <v>37</v>
      </c>
      <c r="D31" s="37"/>
      <c r="E31" s="34"/>
      <c r="F31" s="37"/>
      <c r="G31" s="34"/>
      <c r="H31" s="37"/>
      <c r="I31" s="34"/>
    </row>
    <row r="32" spans="1:9" ht="16" x14ac:dyDescent="0.2">
      <c r="A32" s="34"/>
      <c r="B32" s="34"/>
      <c r="C32" s="31" t="s">
        <v>38</v>
      </c>
      <c r="D32" s="37"/>
      <c r="E32" s="34"/>
      <c r="F32" s="37"/>
      <c r="G32" s="34"/>
      <c r="H32" s="37"/>
      <c r="I32" s="34"/>
    </row>
    <row r="33" spans="1:9" ht="16" x14ac:dyDescent="0.2">
      <c r="A33" s="34"/>
      <c r="B33" s="34"/>
      <c r="C33" s="31" t="s">
        <v>39</v>
      </c>
      <c r="D33" s="37"/>
      <c r="E33" s="34"/>
      <c r="F33" s="37"/>
      <c r="G33" s="34"/>
      <c r="H33" s="37"/>
      <c r="I33" s="34"/>
    </row>
    <row r="34" spans="1:9" ht="17" thickBot="1" x14ac:dyDescent="0.25">
      <c r="A34" s="35"/>
      <c r="B34" s="35"/>
      <c r="C34" s="32" t="s">
        <v>40</v>
      </c>
      <c r="D34" s="38"/>
      <c r="E34" s="35"/>
      <c r="F34" s="38"/>
      <c r="G34" s="35"/>
      <c r="H34" s="38"/>
      <c r="I34" s="35"/>
    </row>
    <row r="35" spans="1:9" ht="33" thickBot="1" x14ac:dyDescent="0.25">
      <c r="A35" s="39" t="s">
        <v>41</v>
      </c>
      <c r="B35" s="39">
        <v>5</v>
      </c>
      <c r="C35" s="30" t="s">
        <v>56</v>
      </c>
      <c r="D35" s="36"/>
      <c r="E35" s="33">
        <f>$B35*IFERROR(VLOOKUP(D35,TBL_0105,2,FALSE),0)</f>
        <v>0</v>
      </c>
      <c r="F35" s="36"/>
      <c r="G35" s="33">
        <f>$B35*IFERROR(VLOOKUP(F35,TBL_0105,2,FALSE),0)</f>
        <v>0</v>
      </c>
      <c r="H35" s="36"/>
      <c r="I35" s="33">
        <f>$B35*IFERROR(VLOOKUP(H35,TBL_0105,2,FALSE),0)</f>
        <v>0</v>
      </c>
    </row>
    <row r="36" spans="1:9" ht="16" x14ac:dyDescent="0.2">
      <c r="A36" s="34"/>
      <c r="B36" s="34"/>
      <c r="C36" s="31" t="s">
        <v>42</v>
      </c>
      <c r="D36" s="37"/>
      <c r="E36" s="34"/>
      <c r="F36" s="37"/>
      <c r="G36" s="34"/>
      <c r="H36" s="37"/>
      <c r="I36" s="34"/>
    </row>
    <row r="37" spans="1:9" ht="16" x14ac:dyDescent="0.2">
      <c r="A37" s="34"/>
      <c r="B37" s="34"/>
      <c r="C37" s="31" t="s">
        <v>43</v>
      </c>
      <c r="D37" s="37"/>
      <c r="E37" s="34"/>
      <c r="F37" s="37"/>
      <c r="G37" s="34"/>
      <c r="H37" s="37"/>
      <c r="I37" s="34"/>
    </row>
    <row r="38" spans="1:9" ht="16" x14ac:dyDescent="0.2">
      <c r="A38" s="34"/>
      <c r="B38" s="34"/>
      <c r="C38" s="31" t="s">
        <v>44</v>
      </c>
      <c r="D38" s="37"/>
      <c r="E38" s="34"/>
      <c r="F38" s="37"/>
      <c r="G38" s="34"/>
      <c r="H38" s="37"/>
      <c r="I38" s="34"/>
    </row>
    <row r="39" spans="1:9" ht="17" thickBot="1" x14ac:dyDescent="0.25">
      <c r="A39" s="35"/>
      <c r="B39" s="35"/>
      <c r="C39" s="32" t="s">
        <v>45</v>
      </c>
      <c r="D39" s="38"/>
      <c r="E39" s="35"/>
      <c r="F39" s="38"/>
      <c r="G39" s="35"/>
      <c r="H39" s="38"/>
      <c r="I39" s="35"/>
    </row>
    <row r="40" spans="1:9" ht="17" thickBot="1" x14ac:dyDescent="0.25">
      <c r="A40" s="39" t="s">
        <v>54</v>
      </c>
      <c r="B40" s="39">
        <v>5</v>
      </c>
      <c r="C40" s="30" t="s">
        <v>46</v>
      </c>
      <c r="D40" s="36"/>
      <c r="E40" s="33">
        <f>$B40*IFERROR(VLOOKUP(D40,TBL_0105,2,FALSE),0)</f>
        <v>0</v>
      </c>
      <c r="F40" s="36"/>
      <c r="G40" s="33">
        <f>$B40*IFERROR(VLOOKUP(F40,TBL_0105,2,FALSE),0)</f>
        <v>0</v>
      </c>
      <c r="H40" s="36"/>
      <c r="I40" s="33">
        <f>$B40*IFERROR(VLOOKUP(H40,TBL_0105,2,FALSE),0)</f>
        <v>0</v>
      </c>
    </row>
    <row r="41" spans="1:9" ht="16" x14ac:dyDescent="0.2">
      <c r="A41" s="34"/>
      <c r="B41" s="34"/>
      <c r="C41" s="31" t="s">
        <v>47</v>
      </c>
      <c r="D41" s="37"/>
      <c r="E41" s="34"/>
      <c r="F41" s="37"/>
      <c r="G41" s="34"/>
      <c r="H41" s="37"/>
      <c r="I41" s="34"/>
    </row>
    <row r="42" spans="1:9" ht="16" x14ac:dyDescent="0.2">
      <c r="A42" s="34"/>
      <c r="B42" s="34"/>
      <c r="C42" s="31" t="s">
        <v>48</v>
      </c>
      <c r="D42" s="37"/>
      <c r="E42" s="34"/>
      <c r="F42" s="37"/>
      <c r="G42" s="34"/>
      <c r="H42" s="37"/>
      <c r="I42" s="34"/>
    </row>
    <row r="43" spans="1:9" ht="16" x14ac:dyDescent="0.2">
      <c r="A43" s="34"/>
      <c r="B43" s="34"/>
      <c r="C43" s="31" t="s">
        <v>49</v>
      </c>
      <c r="D43" s="37"/>
      <c r="E43" s="34"/>
      <c r="F43" s="37"/>
      <c r="G43" s="34"/>
      <c r="H43" s="37"/>
      <c r="I43" s="34"/>
    </row>
    <row r="44" spans="1:9" ht="17" thickBot="1" x14ac:dyDescent="0.25">
      <c r="A44" s="35"/>
      <c r="B44" s="35"/>
      <c r="C44" s="32" t="s">
        <v>50</v>
      </c>
      <c r="D44" s="38"/>
      <c r="E44" s="35"/>
      <c r="F44" s="38"/>
      <c r="G44" s="35"/>
      <c r="H44" s="38"/>
      <c r="I44" s="35"/>
    </row>
  </sheetData>
  <mergeCells count="67">
    <mergeCell ref="A40:A44"/>
    <mergeCell ref="D40:D44"/>
    <mergeCell ref="F40:F44"/>
    <mergeCell ref="G25:G29"/>
    <mergeCell ref="G30:G34"/>
    <mergeCell ref="B30:B34"/>
    <mergeCell ref="D30:D34"/>
    <mergeCell ref="D25:D29"/>
    <mergeCell ref="F35:F39"/>
    <mergeCell ref="E40:E44"/>
    <mergeCell ref="A35:A39"/>
    <mergeCell ref="B40:B44"/>
    <mergeCell ref="G40:G44"/>
    <mergeCell ref="D1:E2"/>
    <mergeCell ref="I15:I19"/>
    <mergeCell ref="B25:B29"/>
    <mergeCell ref="F1:G2"/>
    <mergeCell ref="H5:H9"/>
    <mergeCell ref="H1:I2"/>
    <mergeCell ref="F25:F29"/>
    <mergeCell ref="H10:H14"/>
    <mergeCell ref="E20:E24"/>
    <mergeCell ref="F15:F19"/>
    <mergeCell ref="F5:F9"/>
    <mergeCell ref="F20:F24"/>
    <mergeCell ref="E10:E14"/>
    <mergeCell ref="G10:G14"/>
    <mergeCell ref="G15:G19"/>
    <mergeCell ref="F10:F14"/>
    <mergeCell ref="A10:A14"/>
    <mergeCell ref="D20:D24"/>
    <mergeCell ref="D10:D14"/>
    <mergeCell ref="F30:F34"/>
    <mergeCell ref="A5:A9"/>
    <mergeCell ref="E30:E34"/>
    <mergeCell ref="E15:E19"/>
    <mergeCell ref="A20:A24"/>
    <mergeCell ref="A30:A34"/>
    <mergeCell ref="A15:A19"/>
    <mergeCell ref="B10:B14"/>
    <mergeCell ref="A25:A29"/>
    <mergeCell ref="E25:E29"/>
    <mergeCell ref="B20:B24"/>
    <mergeCell ref="G5:G9"/>
    <mergeCell ref="E5:E9"/>
    <mergeCell ref="B35:B39"/>
    <mergeCell ref="D35:D39"/>
    <mergeCell ref="I5:I9"/>
    <mergeCell ref="I20:I24"/>
    <mergeCell ref="H15:H19"/>
    <mergeCell ref="B5:B9"/>
    <mergeCell ref="D5:D9"/>
    <mergeCell ref="E35:E39"/>
    <mergeCell ref="H25:H29"/>
    <mergeCell ref="I25:I29"/>
    <mergeCell ref="I30:I34"/>
    <mergeCell ref="G35:G39"/>
    <mergeCell ref="I10:I14"/>
    <mergeCell ref="I35:I39"/>
    <mergeCell ref="I40:I44"/>
    <mergeCell ref="H30:H34"/>
    <mergeCell ref="H35:H39"/>
    <mergeCell ref="H20:H24"/>
    <mergeCell ref="B15:B19"/>
    <mergeCell ref="D15:D19"/>
    <mergeCell ref="H40:H44"/>
    <mergeCell ref="G20:G24"/>
  </mergeCells>
  <dataValidations count="1">
    <dataValidation type="list" allowBlank="1" showInputMessage="1" showErrorMessage="1" sqref="D5:D44 F5:F44 H5:H44" xr:uid="{00000000-0002-0000-0100-000000000000}">
      <formula1>LIST_0105</formula1>
    </dataValidation>
  </dataValidations>
  <pageMargins left="0.7" right="0.7" top="0.75" bottom="0.75" header="0.3" footer="0.3"/>
  <pageSetup paperSize="9" fitToHeight="0" orientation="landscape"/>
  <headerFooter>
    <oddFooter>&amp;CPage &amp;P of &amp;N&amp;RBFM Operational Optimization</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Reference</vt:lpstr>
      <vt:lpstr>Evaluation Scoring Sheet</vt:lpstr>
      <vt:lpstr>LIST_0105</vt:lpstr>
      <vt:lpstr>LIST_0610</vt:lpstr>
      <vt:lpstr>'Evaluation Scoring Sheet'!Print_Area</vt:lpstr>
      <vt:lpstr>TBL_0105</vt:lpstr>
      <vt:lpstr>TBL_0610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Jamie Sanderson</dc:creator>
  <cp:keywords/>
  <dc:description/>
  <cp:lastModifiedBy>Jamie Sanderson</cp:lastModifiedBy>
  <cp:revision/>
  <dcterms:created xsi:type="dcterms:W3CDTF">2026-09-24T07:00:36Z</dcterms:created>
  <dcterms:modified xsi:type="dcterms:W3CDTF">2026-09-24T16:30:09Z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0x010100095EB4610BBD4A4CB8E1AE35DD2B649F</vt:lpwstr>
  </property>
  <property fmtid="{D5CDD505-2E9C-101B-9397-08002B2CF9AE}" pid="3" name="Order">
    <vt:r8>9022600</vt:r8>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